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Statistical forms/"/>
    </mc:Choice>
  </mc:AlternateContent>
  <xr:revisionPtr revIDLastSave="14" documentId="13_ncr:1_{E2665175-53E4-457D-A6CE-0F2425C379F6}" xr6:coauthVersionLast="47" xr6:coauthVersionMax="47" xr10:uidLastSave="{E9B324BA-C7CF-4322-804D-575DDBA6951E}"/>
  <bookViews>
    <workbookView xWindow="28680" yWindow="-120" windowWidth="29040" windowHeight="15720" xr2:uid="{00000000-000D-0000-FFFF-FFFF00000000}"/>
  </bookViews>
  <sheets>
    <sheet name="B" sheetId="1" r:id="rId1"/>
  </sheets>
  <definedNames>
    <definedName name="_xlnm.Print_Area" localSheetId="0">B!$A$1:$M$40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C31" i="1"/>
  <c r="C32" i="1"/>
  <c r="C33" i="1"/>
  <c r="C34" i="1"/>
  <c r="C35" i="1"/>
  <c r="C36" i="1"/>
  <c r="C37" i="1"/>
  <c r="C29" i="1"/>
  <c r="M17" i="1"/>
  <c r="L17" i="1"/>
  <c r="J9" i="1"/>
  <c r="J10" i="1"/>
  <c r="J11" i="1"/>
  <c r="J12" i="1"/>
  <c r="J13" i="1"/>
  <c r="J14" i="1"/>
  <c r="J15" i="1"/>
  <c r="J16" i="1"/>
  <c r="J8" i="1"/>
  <c r="C38" i="1" l="1"/>
  <c r="F38" i="1"/>
  <c r="E38" i="1"/>
  <c r="D38" i="1"/>
  <c r="F17" i="1"/>
  <c r="H17" i="1"/>
  <c r="G17" i="1"/>
  <c r="G25" i="1"/>
  <c r="F25" i="1"/>
  <c r="D25" i="1"/>
  <c r="C25" i="1"/>
  <c r="I17" i="1"/>
  <c r="E17" i="1"/>
  <c r="D17" i="1"/>
  <c r="C17" i="1"/>
  <c r="J17" i="1" l="1"/>
</calcChain>
</file>

<file path=xl/sharedStrings.xml><?xml version="1.0" encoding="utf-8"?>
<sst xmlns="http://schemas.openxmlformats.org/spreadsheetml/2006/main" count="78" uniqueCount="54">
  <si>
    <t>REPORT B</t>
  </si>
  <si>
    <t>CATEGORY</t>
  </si>
  <si>
    <t>CODE</t>
  </si>
  <si>
    <t>NEW FILED</t>
  </si>
  <si>
    <t>CF</t>
  </si>
  <si>
    <t>CM</t>
  </si>
  <si>
    <t>TOTAL CRIMINAL</t>
  </si>
  <si>
    <t>NO. OF DEFENDANTS NEW FILED</t>
  </si>
  <si>
    <t>REINSTATED</t>
  </si>
  <si>
    <t>ADJUSTMENT</t>
  </si>
  <si>
    <t>CV</t>
  </si>
  <si>
    <t>DT</t>
  </si>
  <si>
    <t>DV</t>
  </si>
  <si>
    <t>MT</t>
  </si>
  <si>
    <t>OV</t>
  </si>
  <si>
    <t>QC</t>
  </si>
  <si>
    <t>TR</t>
  </si>
  <si>
    <t>CONSERVATION VIOLATION</t>
  </si>
  <si>
    <t>TOTAL PLEAS OF GUILTY TO THE CLERK</t>
  </si>
  <si>
    <t>TOTAL PLEAS TO THE CLERK WITH REQUEST FOR SUPERVISION</t>
  </si>
  <si>
    <t>TOTAL PLEAS OF ELECTRONIC GUILTY</t>
  </si>
  <si>
    <t>TOTAL PLEAS OF ELECTRONIC GUILTY WITH REQUEST FOR SUPERVISION</t>
  </si>
  <si>
    <t>CONSERVATION VIOLATION         (Rule 530)</t>
  </si>
  <si>
    <t>MINOR TRAFFIC VIOLATION         (Rules 529 or 531)</t>
  </si>
  <si>
    <t xml:space="preserve">TOTALS </t>
  </si>
  <si>
    <t>BEGINNING OPEN*</t>
  </si>
  <si>
    <t>ENDING OPEN</t>
  </si>
  <si>
    <t>CLOSED</t>
  </si>
  <si>
    <t>CRIMINAL FELONY</t>
  </si>
  <si>
    <t>CRIMINAL MISDEMEANOR</t>
  </si>
  <si>
    <t>DOMESTIC VIOLENCE</t>
  </si>
  <si>
    <t>MAJOR TRAFFIC</t>
  </si>
  <si>
    <t>ORDINANCE VIOLATION</t>
  </si>
  <si>
    <t>QUASI-CRIMINAL</t>
  </si>
  <si>
    <t>MINOR TRAFFIC</t>
  </si>
  <si>
    <t>NO. OF COUNTS</t>
  </si>
  <si>
    <t>INACTIVE</t>
  </si>
  <si>
    <t>WARRANT</t>
  </si>
  <si>
    <t>OTHER</t>
  </si>
  <si>
    <t>SPECIALTY COURT</t>
  </si>
  <si>
    <t>TOTAL INACTIVE CASES</t>
  </si>
  <si>
    <t>TOTAL INACTIVE*</t>
  </si>
  <si>
    <t>TABLE 2: GUILTY PLEAS RECEIVED BY THE CIRCUIT CLERK PURSUANT TO SUPREME COURT RULES 529, 530 &amp; 531</t>
  </si>
  <si>
    <t>TABLE 1</t>
  </si>
  <si>
    <t>DRIVING UNDER THE INFLUENCE</t>
  </si>
  <si>
    <t>REACTIVATED</t>
  </si>
  <si>
    <t>*THE NUMBER OF BEGINNING OPEN CASES IS THE SAME NUMBER THAT WAS REPORTED AS THE ENDING OPEN CASES FROM THE PREVIOUS QUARTER.</t>
  </si>
  <si>
    <t>TABLE 3: REASONS FOR INACTIVE INSTANCES</t>
  </si>
  <si>
    <t>*THE REASONS FOR A CASE TO GO INACTIVE IN TABLE 3 SHOULD MATCH THE INACTIVE INSTANCES LISTED IN TABLE 1.</t>
  </si>
  <si>
    <t>COUNTY: McHenry</t>
  </si>
  <si>
    <t>CIRCUIT: 22nd</t>
  </si>
  <si>
    <t>QUARTER:1st</t>
  </si>
  <si>
    <t>YEAR:2026</t>
  </si>
  <si>
    <t xml:space="preserve">  ACTIVITY OF ALL CRIMINAL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</si>
</sst>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top"/>
    </xf>
    <xf numFmtId="4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 applyFont="0" applyFill="0" applyBorder="0" applyAlignment="0" applyProtection="0"/>
  </cellStyleXfs>
  <cellXfs count="113">
    <xf numFmtId="0" fontId="0" fillId="0" borderId="0" xfId="0" applyAlignment="1"/>
    <xf numFmtId="0" fontId="4" fillId="0" borderId="0" xfId="1" applyNumberFormat="1" applyFont="1"/>
    <xf numFmtId="0" fontId="7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1" applyNumberFormat="1" applyFont="1" applyBorder="1" applyAlignment="1" applyProtection="1">
      <alignment horizontal="center" vertical="center"/>
      <protection locked="0"/>
    </xf>
    <xf numFmtId="0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1" applyNumberFormat="1" applyFont="1" applyBorder="1" applyAlignment="1" applyProtection="1">
      <alignment horizontal="center" vertical="center"/>
      <protection locked="0"/>
    </xf>
    <xf numFmtId="0" fontId="0" fillId="0" borderId="1" xfId="1" applyNumberFormat="1" applyFont="1" applyBorder="1" applyAlignment="1" applyProtection="1">
      <alignment horizontal="center" vertical="center"/>
      <protection locked="0"/>
    </xf>
    <xf numFmtId="0" fontId="7" fillId="0" borderId="29" xfId="1" applyNumberFormat="1" applyFont="1" applyBorder="1" applyAlignment="1" applyProtection="1">
      <alignment horizontal="center" vertical="center"/>
      <protection locked="0"/>
    </xf>
    <xf numFmtId="0" fontId="0" fillId="0" borderId="6" xfId="1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30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6" fillId="3" borderId="34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vertical="center"/>
    </xf>
    <xf numFmtId="0" fontId="6" fillId="3" borderId="35" xfId="1" applyNumberFormat="1" applyFont="1" applyFill="1" applyBorder="1" applyAlignment="1" applyProtection="1">
      <alignment horizontal="center" vertical="center" wrapText="1"/>
    </xf>
    <xf numFmtId="0" fontId="6" fillId="3" borderId="35" xfId="1" applyNumberFormat="1" applyFont="1" applyFill="1" applyBorder="1" applyAlignment="1" applyProtection="1">
      <alignment horizontal="center" vertical="center"/>
    </xf>
    <xf numFmtId="0" fontId="6" fillId="3" borderId="36" xfId="1" applyNumberFormat="1" applyFont="1" applyFill="1" applyBorder="1" applyAlignment="1" applyProtection="1">
      <alignment horizontal="center" vertical="center" wrapText="1"/>
    </xf>
    <xf numFmtId="0" fontId="6" fillId="0" borderId="32" xfId="1" applyNumberFormat="1" applyFont="1" applyFill="1" applyBorder="1" applyAlignment="1" applyProtection="1">
      <alignment horizontal="center" vertical="center" wrapText="1"/>
    </xf>
    <xf numFmtId="0" fontId="6" fillId="3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0" fillId="0" borderId="3" xfId="1" applyNumberFormat="1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0" borderId="6" xfId="1" applyNumberFormat="1" applyFont="1" applyBorder="1" applyAlignment="1" applyProtection="1">
      <alignment horizontal="center" vertical="center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33" xfId="1" applyNumberFormat="1" applyFont="1" applyFill="1" applyBorder="1" applyAlignment="1" applyProtection="1">
      <alignment horizontal="center" vertical="center" wrapText="1"/>
    </xf>
    <xf numFmtId="0" fontId="6" fillId="3" borderId="7" xfId="1" applyNumberFormat="1" applyFont="1" applyFill="1" applyBorder="1" applyAlignment="1" applyProtection="1">
      <alignment horizontal="center" vertical="center" wrapText="1"/>
    </xf>
    <xf numFmtId="0" fontId="7" fillId="0" borderId="28" xfId="1" applyNumberFormat="1" applyFont="1" applyBorder="1" applyAlignment="1" applyProtection="1">
      <alignment horizontal="left" vertical="center"/>
    </xf>
    <xf numFmtId="0" fontId="7" fillId="0" borderId="3" xfId="1" applyNumberFormat="1" applyFont="1" applyBorder="1" applyAlignment="1" applyProtection="1">
      <alignment horizontal="center" vertical="center"/>
    </xf>
    <xf numFmtId="0" fontId="7" fillId="0" borderId="1" xfId="1" applyNumberFormat="1" applyFont="1" applyBorder="1" applyAlignment="1" applyProtection="1">
      <alignment horizontal="center" vertical="center"/>
    </xf>
    <xf numFmtId="0" fontId="9" fillId="0" borderId="7" xfId="1" applyNumberFormat="1" applyFont="1" applyBorder="1" applyAlignment="1" applyProtection="1">
      <alignment horizontal="center" vertical="center"/>
    </xf>
    <xf numFmtId="0" fontId="9" fillId="0" borderId="8" xfId="1" applyNumberFormat="1" applyFont="1" applyFill="1" applyBorder="1" applyAlignment="1" applyProtection="1">
      <alignment horizontal="center" vertical="center" wrapText="1"/>
    </xf>
    <xf numFmtId="0" fontId="9" fillId="0" borderId="22" xfId="1" applyNumberFormat="1" applyFont="1" applyFill="1" applyBorder="1" applyAlignment="1" applyProtection="1">
      <alignment horizontal="center" vertical="center" wrapText="1"/>
    </xf>
    <xf numFmtId="0" fontId="9" fillId="0" borderId="8" xfId="1" applyNumberFormat="1" applyFont="1" applyBorder="1" applyAlignment="1" applyProtection="1">
      <alignment horizontal="center" vertical="center"/>
    </xf>
    <xf numFmtId="0" fontId="9" fillId="0" borderId="0" xfId="1" applyNumberFormat="1" applyFont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Border="1" applyAlignment="1" applyProtection="1">
      <alignment horizontal="left" vertical="center"/>
    </xf>
    <xf numFmtId="2" fontId="6" fillId="2" borderId="16" xfId="1" applyNumberFormat="1" applyFont="1" applyFill="1" applyBorder="1" applyAlignment="1" applyProtection="1">
      <alignment vertical="top"/>
      <protection locked="0"/>
    </xf>
    <xf numFmtId="0" fontId="3" fillId="2" borderId="17" xfId="1" applyNumberFormat="1" applyFont="1" applyFill="1" applyBorder="1" applyAlignment="1" applyProtection="1">
      <alignment vertical="top"/>
      <protection locked="0"/>
    </xf>
    <xf numFmtId="0" fontId="6" fillId="2" borderId="18" xfId="1" applyNumberFormat="1" applyFont="1" applyFill="1" applyBorder="1" applyAlignment="1" applyProtection="1">
      <alignment vertical="top"/>
      <protection locked="0"/>
    </xf>
    <xf numFmtId="0" fontId="6" fillId="2" borderId="17" xfId="1" applyNumberFormat="1" applyFont="1" applyFill="1" applyBorder="1" applyAlignment="1" applyProtection="1">
      <alignment vertical="top"/>
      <protection locked="0"/>
    </xf>
    <xf numFmtId="2" fontId="3" fillId="2" borderId="15" xfId="1" applyNumberFormat="1" applyFont="1" applyFill="1" applyBorder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center"/>
    </xf>
    <xf numFmtId="0" fontId="6" fillId="2" borderId="21" xfId="1" applyNumberFormat="1" applyFont="1" applyFill="1" applyBorder="1" applyAlignment="1" applyProtection="1">
      <alignment horizontal="left" vertical="top"/>
    </xf>
    <xf numFmtId="0" fontId="6" fillId="3" borderId="35" xfId="0" applyFont="1" applyFill="1" applyBorder="1" applyAlignment="1">
      <alignment horizontal="center" vertical="center"/>
    </xf>
    <xf numFmtId="0" fontId="3" fillId="0" borderId="32" xfId="1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0" fontId="0" fillId="0" borderId="1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9" fillId="0" borderId="32" xfId="1" applyNumberFormat="1" applyFont="1" applyFill="1" applyBorder="1" applyAlignment="1" applyProtection="1">
      <alignment horizontal="center" vertical="center" wrapText="1"/>
    </xf>
    <xf numFmtId="0" fontId="4" fillId="0" borderId="0" xfId="1" applyNumberFormat="1" applyFont="1" applyProtection="1"/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22" xfId="1" applyNumberFormat="1" applyFont="1" applyFill="1" applyBorder="1" applyAlignment="1" applyProtection="1">
      <alignment horizontal="center" vertical="center"/>
    </xf>
    <xf numFmtId="0" fontId="6" fillId="3" borderId="24" xfId="1" applyNumberFormat="1" applyFont="1" applyFill="1" applyBorder="1" applyAlignment="1" applyProtection="1">
      <alignment horizontal="center" vertical="center"/>
    </xf>
    <xf numFmtId="0" fontId="6" fillId="3" borderId="25" xfId="1" applyNumberFormat="1" applyFont="1" applyFill="1" applyBorder="1" applyAlignment="1" applyProtection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3" fillId="3" borderId="22" xfId="1" applyNumberFormat="1" applyFont="1" applyFill="1" applyBorder="1" applyAlignment="1" applyProtection="1">
      <alignment horizontal="center" vertical="center"/>
    </xf>
    <xf numFmtId="0" fontId="3" fillId="3" borderId="23" xfId="1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3" fillId="2" borderId="0" xfId="1" applyNumberFormat="1" applyFont="1" applyFill="1" applyBorder="1" applyAlignment="1" applyProtection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22" xfId="1" applyNumberFormat="1" applyFont="1" applyFill="1" applyBorder="1" applyAlignment="1" applyProtection="1">
      <alignment horizontal="center"/>
    </xf>
    <xf numFmtId="0" fontId="3" fillId="3" borderId="23" xfId="1" applyNumberFormat="1" applyFont="1" applyFill="1" applyBorder="1" applyAlignment="1" applyProtection="1">
      <alignment horizontal="center"/>
    </xf>
    <xf numFmtId="0" fontId="3" fillId="3" borderId="22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showGridLines="0" tabSelected="1" topLeftCell="A12" zoomScale="98" zoomScaleNormal="98" workbookViewId="0">
      <selection activeCell="D29" sqref="D29:F37"/>
    </sheetView>
  </sheetViews>
  <sheetFormatPr defaultColWidth="2.28515625" defaultRowHeight="12.75" x14ac:dyDescent="0.2"/>
  <cols>
    <col min="1" max="1" width="32.42578125" bestFit="1" customWidth="1"/>
    <col min="2" max="2" width="6.28515625" customWidth="1"/>
    <col min="3" max="5" width="15.7109375" customWidth="1"/>
    <col min="6" max="6" width="15.7109375" style="1" customWidth="1"/>
    <col min="7" max="8" width="15.7109375" customWidth="1"/>
    <col min="9" max="9" width="15.7109375" style="3" customWidth="1"/>
    <col min="10" max="10" width="15.7109375" customWidth="1"/>
    <col min="11" max="11" width="2.7109375" customWidth="1"/>
    <col min="12" max="14" width="15.7109375" customWidth="1"/>
    <col min="15" max="15" width="2.7109375" customWidth="1"/>
  </cols>
  <sheetData>
    <row r="1" spans="1:14" ht="12.75" customHeight="1" x14ac:dyDescent="0.2">
      <c r="A1" s="52" t="s">
        <v>51</v>
      </c>
      <c r="B1" s="48"/>
      <c r="C1" s="83" t="s">
        <v>0</v>
      </c>
      <c r="D1" s="84"/>
      <c r="E1" s="84"/>
      <c r="F1" s="84"/>
      <c r="G1" s="84"/>
      <c r="H1" s="84"/>
      <c r="I1" s="84"/>
      <c r="J1" s="84"/>
      <c r="K1" s="84"/>
      <c r="L1" s="84"/>
      <c r="M1" s="85"/>
    </row>
    <row r="2" spans="1:14" ht="12.75" customHeight="1" x14ac:dyDescent="0.2">
      <c r="A2" s="49" t="s">
        <v>52</v>
      </c>
      <c r="B2" s="50"/>
      <c r="C2" s="86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4" ht="12.75" customHeight="1" x14ac:dyDescent="0.2">
      <c r="A3" s="51" t="s">
        <v>49</v>
      </c>
      <c r="B3" s="50"/>
      <c r="C3" s="86" t="s">
        <v>53</v>
      </c>
      <c r="D3" s="87"/>
      <c r="E3" s="87"/>
      <c r="F3" s="87"/>
      <c r="G3" s="87"/>
      <c r="H3" s="87"/>
      <c r="I3" s="87"/>
      <c r="J3" s="87"/>
      <c r="K3" s="87"/>
      <c r="L3" s="87"/>
      <c r="M3" s="88"/>
    </row>
    <row r="4" spans="1:14" ht="13.5" customHeight="1" thickBot="1" x14ac:dyDescent="0.25">
      <c r="A4" s="49" t="s">
        <v>50</v>
      </c>
      <c r="B4" s="50"/>
      <c r="C4" s="89"/>
      <c r="D4" s="90"/>
      <c r="E4" s="90"/>
      <c r="F4" s="90"/>
      <c r="G4" s="90"/>
      <c r="H4" s="90"/>
      <c r="I4" s="90"/>
      <c r="J4" s="90"/>
      <c r="K4" s="90"/>
      <c r="L4" s="90"/>
      <c r="M4" s="91"/>
    </row>
    <row r="5" spans="1:14" ht="13.5" customHeight="1" thickBot="1" x14ac:dyDescent="0.25">
      <c r="A5" s="54"/>
      <c r="B5" s="54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"/>
    </row>
    <row r="6" spans="1:14" ht="13.5" thickBot="1" x14ac:dyDescent="0.25">
      <c r="A6" s="80" t="s">
        <v>43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2"/>
    </row>
    <row r="7" spans="1:14" s="2" customFormat="1" ht="43.5" customHeight="1" thickBot="1" x14ac:dyDescent="0.25">
      <c r="A7" s="22" t="s">
        <v>1</v>
      </c>
      <c r="B7" s="23" t="s">
        <v>2</v>
      </c>
      <c r="C7" s="24" t="s">
        <v>25</v>
      </c>
      <c r="D7" s="55" t="s">
        <v>3</v>
      </c>
      <c r="E7" s="24" t="s">
        <v>7</v>
      </c>
      <c r="F7" s="24" t="s">
        <v>35</v>
      </c>
      <c r="G7" s="25" t="s">
        <v>8</v>
      </c>
      <c r="H7" s="24" t="s">
        <v>27</v>
      </c>
      <c r="I7" s="24" t="s">
        <v>9</v>
      </c>
      <c r="J7" s="26" t="s">
        <v>26</v>
      </c>
      <c r="K7" s="27"/>
      <c r="L7" s="28" t="s">
        <v>36</v>
      </c>
      <c r="M7" s="26" t="s">
        <v>45</v>
      </c>
    </row>
    <row r="8" spans="1:14" ht="15" customHeight="1" x14ac:dyDescent="0.2">
      <c r="A8" s="29" t="s">
        <v>28</v>
      </c>
      <c r="B8" s="30" t="s">
        <v>4</v>
      </c>
      <c r="C8" s="32">
        <v>1476</v>
      </c>
      <c r="D8" s="8">
        <v>332</v>
      </c>
      <c r="E8" s="8">
        <v>332</v>
      </c>
      <c r="F8" s="8">
        <v>1203</v>
      </c>
      <c r="G8" s="8">
        <v>0</v>
      </c>
      <c r="H8" s="8">
        <v>266</v>
      </c>
      <c r="I8" s="8">
        <v>1</v>
      </c>
      <c r="J8" s="35">
        <f>C8+D8+G8-H8+I8</f>
        <v>1543</v>
      </c>
      <c r="K8" s="56"/>
      <c r="L8" s="9">
        <v>83</v>
      </c>
      <c r="M8" s="10">
        <v>72</v>
      </c>
    </row>
    <row r="9" spans="1:14" ht="15" customHeight="1" x14ac:dyDescent="0.2">
      <c r="A9" s="29" t="s">
        <v>29</v>
      </c>
      <c r="B9" s="31" t="s">
        <v>5</v>
      </c>
      <c r="C9" s="33">
        <v>945</v>
      </c>
      <c r="D9" s="11">
        <v>186</v>
      </c>
      <c r="E9" s="11">
        <v>186</v>
      </c>
      <c r="F9" s="11">
        <v>290</v>
      </c>
      <c r="G9" s="11">
        <v>0</v>
      </c>
      <c r="H9" s="11">
        <v>178</v>
      </c>
      <c r="I9" s="11">
        <v>0</v>
      </c>
      <c r="J9" s="35">
        <f t="shared" ref="J9:J17" si="0">C9+D9+G9-H9+I9</f>
        <v>953</v>
      </c>
      <c r="K9" s="56"/>
      <c r="L9" s="9">
        <v>30</v>
      </c>
      <c r="M9" s="12">
        <v>42</v>
      </c>
    </row>
    <row r="10" spans="1:14" ht="15" customHeight="1" x14ac:dyDescent="0.2">
      <c r="A10" s="57" t="s">
        <v>17</v>
      </c>
      <c r="B10" s="58" t="s">
        <v>10</v>
      </c>
      <c r="C10" s="33">
        <v>12</v>
      </c>
      <c r="D10" s="11">
        <v>11</v>
      </c>
      <c r="E10" s="11">
        <v>11</v>
      </c>
      <c r="F10" s="11">
        <v>12</v>
      </c>
      <c r="G10" s="11">
        <v>0</v>
      </c>
      <c r="H10" s="11">
        <v>12</v>
      </c>
      <c r="I10" s="11">
        <v>0</v>
      </c>
      <c r="J10" s="35">
        <f t="shared" si="0"/>
        <v>11</v>
      </c>
      <c r="K10" s="56"/>
      <c r="L10" s="9">
        <v>0</v>
      </c>
      <c r="M10" s="12">
        <v>0</v>
      </c>
    </row>
    <row r="11" spans="1:14" ht="15" customHeight="1" x14ac:dyDescent="0.2">
      <c r="A11" s="29" t="s">
        <v>30</v>
      </c>
      <c r="B11" s="31" t="s">
        <v>12</v>
      </c>
      <c r="C11" s="33">
        <v>349</v>
      </c>
      <c r="D11" s="11">
        <v>102</v>
      </c>
      <c r="E11" s="11">
        <v>102</v>
      </c>
      <c r="F11" s="11">
        <v>208</v>
      </c>
      <c r="G11" s="11">
        <v>0</v>
      </c>
      <c r="H11" s="11">
        <v>92</v>
      </c>
      <c r="I11" s="11">
        <v>0</v>
      </c>
      <c r="J11" s="35">
        <f t="shared" si="0"/>
        <v>359</v>
      </c>
      <c r="K11" s="56"/>
      <c r="L11" s="9">
        <v>8</v>
      </c>
      <c r="M11" s="12">
        <v>5</v>
      </c>
    </row>
    <row r="12" spans="1:14" ht="15" customHeight="1" x14ac:dyDescent="0.2">
      <c r="A12" s="29" t="s">
        <v>44</v>
      </c>
      <c r="B12" s="31" t="s">
        <v>11</v>
      </c>
      <c r="C12" s="33">
        <v>825</v>
      </c>
      <c r="D12" s="11">
        <v>185</v>
      </c>
      <c r="E12" s="11">
        <v>185</v>
      </c>
      <c r="F12" s="11">
        <v>687</v>
      </c>
      <c r="G12" s="11">
        <v>1</v>
      </c>
      <c r="H12" s="11">
        <v>229</v>
      </c>
      <c r="I12" s="11">
        <v>3</v>
      </c>
      <c r="J12" s="35">
        <f t="shared" si="0"/>
        <v>785</v>
      </c>
      <c r="K12" s="56"/>
      <c r="L12" s="9">
        <v>9</v>
      </c>
      <c r="M12" s="12">
        <v>11</v>
      </c>
    </row>
    <row r="13" spans="1:14" ht="15" customHeight="1" x14ac:dyDescent="0.2">
      <c r="A13" s="29" t="s">
        <v>31</v>
      </c>
      <c r="B13" s="31" t="s">
        <v>13</v>
      </c>
      <c r="C13" s="33">
        <v>2157</v>
      </c>
      <c r="D13" s="11">
        <v>850</v>
      </c>
      <c r="E13" s="11">
        <v>850</v>
      </c>
      <c r="F13" s="11">
        <v>1682</v>
      </c>
      <c r="G13" s="11">
        <v>9</v>
      </c>
      <c r="H13" s="11">
        <v>843</v>
      </c>
      <c r="I13" s="11">
        <v>0</v>
      </c>
      <c r="J13" s="35">
        <f t="shared" si="0"/>
        <v>2173</v>
      </c>
      <c r="K13" s="56"/>
      <c r="L13" s="9">
        <v>92</v>
      </c>
      <c r="M13" s="12">
        <v>98</v>
      </c>
    </row>
    <row r="14" spans="1:14" ht="15" customHeight="1" x14ac:dyDescent="0.2">
      <c r="A14" s="59" t="s">
        <v>34</v>
      </c>
      <c r="B14" s="60" t="s">
        <v>16</v>
      </c>
      <c r="C14" s="34">
        <v>3265</v>
      </c>
      <c r="D14" s="13">
        <v>6613</v>
      </c>
      <c r="E14" s="13">
        <v>6613</v>
      </c>
      <c r="F14" s="13">
        <v>7511</v>
      </c>
      <c r="G14" s="13">
        <v>168</v>
      </c>
      <c r="H14" s="13">
        <v>6591</v>
      </c>
      <c r="I14" s="13">
        <v>27</v>
      </c>
      <c r="J14" s="35">
        <f t="shared" si="0"/>
        <v>3482</v>
      </c>
      <c r="K14" s="56"/>
      <c r="L14" s="14">
        <v>10</v>
      </c>
      <c r="M14" s="15">
        <v>25</v>
      </c>
    </row>
    <row r="15" spans="1:14" ht="15" customHeight="1" x14ac:dyDescent="0.2">
      <c r="A15" s="61" t="s">
        <v>32</v>
      </c>
      <c r="B15" s="62" t="s">
        <v>14</v>
      </c>
      <c r="C15" s="33">
        <v>372</v>
      </c>
      <c r="D15" s="11">
        <v>298</v>
      </c>
      <c r="E15" s="11">
        <v>298</v>
      </c>
      <c r="F15" s="11">
        <v>365</v>
      </c>
      <c r="G15" s="11">
        <v>3</v>
      </c>
      <c r="H15" s="11">
        <v>358</v>
      </c>
      <c r="I15" s="11">
        <v>0</v>
      </c>
      <c r="J15" s="35">
        <f t="shared" si="0"/>
        <v>315</v>
      </c>
      <c r="K15" s="56"/>
      <c r="L15" s="9">
        <v>0</v>
      </c>
      <c r="M15" s="12">
        <v>0</v>
      </c>
    </row>
    <row r="16" spans="1:14" ht="15" customHeight="1" thickBot="1" x14ac:dyDescent="0.25">
      <c r="A16" s="61" t="s">
        <v>33</v>
      </c>
      <c r="B16" s="62" t="s">
        <v>15</v>
      </c>
      <c r="C16" s="33">
        <v>2</v>
      </c>
      <c r="D16" s="11">
        <v>2</v>
      </c>
      <c r="E16" s="11">
        <v>2</v>
      </c>
      <c r="F16" s="11">
        <v>2</v>
      </c>
      <c r="G16" s="11">
        <v>0</v>
      </c>
      <c r="H16" s="11">
        <v>3</v>
      </c>
      <c r="I16" s="11">
        <v>0</v>
      </c>
      <c r="J16" s="36">
        <f t="shared" si="0"/>
        <v>1</v>
      </c>
      <c r="K16" s="56"/>
      <c r="L16" s="9">
        <v>0</v>
      </c>
      <c r="M16" s="12">
        <v>0</v>
      </c>
    </row>
    <row r="17" spans="1:13" ht="15" customHeight="1" thickBot="1" x14ac:dyDescent="0.25">
      <c r="A17" s="92" t="s">
        <v>6</v>
      </c>
      <c r="B17" s="93"/>
      <c r="C17" s="41">
        <f t="shared" ref="C17:I17" si="1">SUM(C8:C16)</f>
        <v>9403</v>
      </c>
      <c r="D17" s="41">
        <f t="shared" si="1"/>
        <v>8579</v>
      </c>
      <c r="E17" s="41">
        <f t="shared" si="1"/>
        <v>8579</v>
      </c>
      <c r="F17" s="41">
        <f t="shared" si="1"/>
        <v>11960</v>
      </c>
      <c r="G17" s="41">
        <f t="shared" si="1"/>
        <v>181</v>
      </c>
      <c r="H17" s="41">
        <f t="shared" si="1"/>
        <v>8572</v>
      </c>
      <c r="I17" s="41">
        <f t="shared" si="1"/>
        <v>31</v>
      </c>
      <c r="J17" s="42">
        <f t="shared" si="0"/>
        <v>9622</v>
      </c>
      <c r="K17" s="63"/>
      <c r="L17" s="43">
        <f>SUM(L8:L16)</f>
        <v>232</v>
      </c>
      <c r="M17" s="44">
        <f>SUM(M8:M16)</f>
        <v>253</v>
      </c>
    </row>
    <row r="18" spans="1:13" x14ac:dyDescent="0.2">
      <c r="A18" s="96"/>
      <c r="B18" s="96"/>
      <c r="C18" s="96"/>
      <c r="D18" s="96"/>
      <c r="E18" s="96"/>
      <c r="F18" s="96"/>
      <c r="G18" s="96"/>
      <c r="H18" s="96"/>
      <c r="I18" s="96"/>
    </row>
    <row r="19" spans="1:13" x14ac:dyDescent="0.2">
      <c r="A19" s="94" t="s">
        <v>46</v>
      </c>
      <c r="B19" s="95"/>
      <c r="C19" s="95"/>
      <c r="D19" s="95"/>
      <c r="E19" s="95"/>
      <c r="F19" s="95"/>
      <c r="G19" s="95"/>
      <c r="H19" s="95"/>
      <c r="I19" s="95"/>
    </row>
    <row r="20" spans="1:13" ht="13.5" thickBot="1" x14ac:dyDescent="0.25">
      <c r="F20" s="64"/>
    </row>
    <row r="21" spans="1:13" ht="13.5" thickBot="1" x14ac:dyDescent="0.25">
      <c r="A21" s="97" t="s">
        <v>42</v>
      </c>
      <c r="B21" s="98"/>
      <c r="C21" s="98"/>
      <c r="D21" s="98"/>
      <c r="E21" s="98"/>
      <c r="F21" s="98"/>
      <c r="G21" s="98"/>
      <c r="H21" s="99"/>
    </row>
    <row r="22" spans="1:13" ht="51.75" thickBot="1" x14ac:dyDescent="0.25">
      <c r="A22" s="65" t="s">
        <v>1</v>
      </c>
      <c r="B22" s="66" t="s">
        <v>2</v>
      </c>
      <c r="C22" s="66" t="s">
        <v>18</v>
      </c>
      <c r="D22" s="100" t="s">
        <v>19</v>
      </c>
      <c r="E22" s="100"/>
      <c r="F22" s="66" t="s">
        <v>20</v>
      </c>
      <c r="G22" s="100" t="s">
        <v>21</v>
      </c>
      <c r="H22" s="101"/>
    </row>
    <row r="23" spans="1:13" ht="29.1" customHeight="1" x14ac:dyDescent="0.2">
      <c r="A23" s="68" t="s">
        <v>22</v>
      </c>
      <c r="B23" s="69" t="s">
        <v>10</v>
      </c>
      <c r="C23" s="6">
        <v>4</v>
      </c>
      <c r="D23" s="105">
        <v>0</v>
      </c>
      <c r="E23" s="105">
        <v>1</v>
      </c>
      <c r="F23" s="6">
        <v>1</v>
      </c>
      <c r="G23" s="105">
        <v>0</v>
      </c>
      <c r="H23" s="106"/>
    </row>
    <row r="24" spans="1:13" ht="29.1" customHeight="1" thickBot="1" x14ac:dyDescent="0.25">
      <c r="A24" s="70" t="s">
        <v>23</v>
      </c>
      <c r="B24" s="71" t="s">
        <v>16</v>
      </c>
      <c r="C24" s="7">
        <v>3537</v>
      </c>
      <c r="D24" s="107">
        <v>1645</v>
      </c>
      <c r="E24" s="107">
        <v>2455</v>
      </c>
      <c r="F24" s="7">
        <v>2455</v>
      </c>
      <c r="G24" s="107">
        <v>1161</v>
      </c>
      <c r="H24" s="108"/>
    </row>
    <row r="25" spans="1:13" ht="13.5" thickBot="1" x14ac:dyDescent="0.25">
      <c r="A25" s="109" t="s">
        <v>24</v>
      </c>
      <c r="B25" s="110"/>
      <c r="C25" s="72">
        <f>SUM(C23:C24)</f>
        <v>3541</v>
      </c>
      <c r="D25" s="111">
        <f>SUM(D23:D24)</f>
        <v>1645</v>
      </c>
      <c r="E25" s="111"/>
      <c r="F25" s="72">
        <f>SUM(F23:F24)</f>
        <v>2456</v>
      </c>
      <c r="G25" s="111">
        <f>SUM(G23:G24)</f>
        <v>1161</v>
      </c>
      <c r="H25" s="112"/>
    </row>
    <row r="26" spans="1:13" ht="35.450000000000003" customHeight="1" thickBot="1" x14ac:dyDescent="0.25">
      <c r="F26" s="64"/>
    </row>
    <row r="27" spans="1:13" ht="13.5" thickBot="1" x14ac:dyDescent="0.25">
      <c r="A27" s="104" t="s">
        <v>47</v>
      </c>
      <c r="B27" s="98"/>
      <c r="C27" s="98"/>
      <c r="D27" s="98"/>
      <c r="E27" s="98"/>
      <c r="F27" s="99"/>
      <c r="G27" s="3"/>
      <c r="I27"/>
    </row>
    <row r="28" spans="1:13" s="4" customFormat="1" ht="26.25" thickBot="1" x14ac:dyDescent="0.25">
      <c r="A28" s="65" t="s">
        <v>1</v>
      </c>
      <c r="B28" s="66" t="s">
        <v>2</v>
      </c>
      <c r="C28" s="37" t="s">
        <v>41</v>
      </c>
      <c r="D28" s="66" t="s">
        <v>37</v>
      </c>
      <c r="E28" s="66" t="s">
        <v>39</v>
      </c>
      <c r="F28" s="67" t="s">
        <v>38</v>
      </c>
      <c r="G28" s="74"/>
    </row>
    <row r="29" spans="1:13" ht="15" customHeight="1" x14ac:dyDescent="0.2">
      <c r="A29" s="38" t="s">
        <v>28</v>
      </c>
      <c r="B29" s="39" t="s">
        <v>4</v>
      </c>
      <c r="C29" s="32">
        <f>L8</f>
        <v>83</v>
      </c>
      <c r="D29" s="16">
        <v>68</v>
      </c>
      <c r="E29" s="16">
        <v>11</v>
      </c>
      <c r="F29" s="17">
        <v>4</v>
      </c>
      <c r="I29"/>
    </row>
    <row r="30" spans="1:13" ht="15" customHeight="1" x14ac:dyDescent="0.2">
      <c r="A30" s="29" t="s">
        <v>29</v>
      </c>
      <c r="B30" s="40" t="s">
        <v>5</v>
      </c>
      <c r="C30" s="32">
        <f t="shared" ref="C30:C37" si="2">L9</f>
        <v>30</v>
      </c>
      <c r="D30" s="18">
        <v>29</v>
      </c>
      <c r="E30" s="18">
        <v>0</v>
      </c>
      <c r="F30" s="19">
        <v>1</v>
      </c>
      <c r="I30"/>
    </row>
    <row r="31" spans="1:13" ht="15" customHeight="1" x14ac:dyDescent="0.2">
      <c r="A31" s="57" t="s">
        <v>17</v>
      </c>
      <c r="B31" s="75" t="s">
        <v>10</v>
      </c>
      <c r="C31" s="32">
        <f t="shared" si="2"/>
        <v>0</v>
      </c>
      <c r="D31" s="18">
        <v>0</v>
      </c>
      <c r="E31" s="18">
        <v>0</v>
      </c>
      <c r="F31" s="19">
        <v>0</v>
      </c>
      <c r="I31"/>
    </row>
    <row r="32" spans="1:13" ht="15" customHeight="1" x14ac:dyDescent="0.2">
      <c r="A32" s="29" t="s">
        <v>30</v>
      </c>
      <c r="B32" s="40" t="s">
        <v>12</v>
      </c>
      <c r="C32" s="32">
        <f t="shared" si="2"/>
        <v>8</v>
      </c>
      <c r="D32" s="18">
        <v>7</v>
      </c>
      <c r="E32" s="18">
        <v>0</v>
      </c>
      <c r="F32" s="19">
        <v>1</v>
      </c>
      <c r="I32"/>
    </row>
    <row r="33" spans="1:9" ht="15" customHeight="1" x14ac:dyDescent="0.2">
      <c r="A33" s="47" t="s">
        <v>44</v>
      </c>
      <c r="B33" s="40" t="s">
        <v>11</v>
      </c>
      <c r="C33" s="32">
        <f t="shared" si="2"/>
        <v>9</v>
      </c>
      <c r="D33" s="18">
        <v>9</v>
      </c>
      <c r="E33" s="18">
        <v>0</v>
      </c>
      <c r="F33" s="19">
        <v>0</v>
      </c>
      <c r="I33"/>
    </row>
    <row r="34" spans="1:9" ht="15" customHeight="1" x14ac:dyDescent="0.2">
      <c r="A34" s="29" t="s">
        <v>31</v>
      </c>
      <c r="B34" s="40" t="s">
        <v>13</v>
      </c>
      <c r="C34" s="32">
        <f t="shared" si="2"/>
        <v>92</v>
      </c>
      <c r="D34" s="18">
        <v>92</v>
      </c>
      <c r="E34" s="18">
        <v>0</v>
      </c>
      <c r="F34" s="19">
        <v>0</v>
      </c>
      <c r="I34"/>
    </row>
    <row r="35" spans="1:9" ht="15" customHeight="1" x14ac:dyDescent="0.2">
      <c r="A35" s="59" t="s">
        <v>34</v>
      </c>
      <c r="B35" s="76" t="s">
        <v>16</v>
      </c>
      <c r="C35" s="32">
        <f t="shared" si="2"/>
        <v>10</v>
      </c>
      <c r="D35" s="20">
        <v>10</v>
      </c>
      <c r="E35" s="20">
        <v>0</v>
      </c>
      <c r="F35" s="21">
        <v>0</v>
      </c>
    </row>
    <row r="36" spans="1:9" ht="15" customHeight="1" x14ac:dyDescent="0.2">
      <c r="A36" s="61" t="s">
        <v>32</v>
      </c>
      <c r="B36" s="77" t="s">
        <v>14</v>
      </c>
      <c r="C36" s="32">
        <f t="shared" si="2"/>
        <v>0</v>
      </c>
      <c r="D36" s="18">
        <v>0</v>
      </c>
      <c r="E36" s="18">
        <v>0</v>
      </c>
      <c r="F36" s="19">
        <v>0</v>
      </c>
      <c r="I36"/>
    </row>
    <row r="37" spans="1:9" ht="15" customHeight="1" thickBot="1" x14ac:dyDescent="0.25">
      <c r="A37" s="61" t="s">
        <v>33</v>
      </c>
      <c r="B37" s="77" t="s">
        <v>15</v>
      </c>
      <c r="C37" s="32">
        <f t="shared" si="2"/>
        <v>0</v>
      </c>
      <c r="D37" s="18">
        <v>0</v>
      </c>
      <c r="E37" s="18">
        <v>0</v>
      </c>
      <c r="F37" s="19">
        <v>0</v>
      </c>
      <c r="I37"/>
    </row>
    <row r="38" spans="1:9" ht="15" customHeight="1" thickBot="1" x14ac:dyDescent="0.25">
      <c r="A38" s="102" t="s">
        <v>40</v>
      </c>
      <c r="B38" s="103"/>
      <c r="C38" s="41">
        <f>SUM(C29:C37)</f>
        <v>232</v>
      </c>
      <c r="D38" s="72">
        <f>SUM(D29:D37)</f>
        <v>215</v>
      </c>
      <c r="E38" s="72">
        <f>SUM(E29:E37)</f>
        <v>11</v>
      </c>
      <c r="F38" s="73">
        <f>SUM(F29:F37)</f>
        <v>6</v>
      </c>
    </row>
    <row r="39" spans="1:9" ht="15" customHeight="1" x14ac:dyDescent="0.2">
      <c r="A39" s="46"/>
      <c r="B39" s="46"/>
      <c r="C39" s="45"/>
      <c r="D39" s="78"/>
      <c r="E39" s="78"/>
      <c r="F39" s="78"/>
    </row>
    <row r="40" spans="1:9" x14ac:dyDescent="0.2">
      <c r="A40" s="79" t="s">
        <v>48</v>
      </c>
      <c r="F40" s="64"/>
      <c r="I40"/>
    </row>
    <row r="41" spans="1:9" x14ac:dyDescent="0.2">
      <c r="I41"/>
    </row>
    <row r="42" spans="1:9" x14ac:dyDescent="0.2">
      <c r="I42"/>
    </row>
    <row r="43" spans="1:9" x14ac:dyDescent="0.2">
      <c r="I43"/>
    </row>
  </sheetData>
  <sheetProtection sheet="1" selectLockedCells="1"/>
  <mergeCells count="18">
    <mergeCell ref="A21:H21"/>
    <mergeCell ref="D22:E22"/>
    <mergeCell ref="G22:H22"/>
    <mergeCell ref="A38:B38"/>
    <mergeCell ref="A27:F27"/>
    <mergeCell ref="D23:E23"/>
    <mergeCell ref="G23:H23"/>
    <mergeCell ref="D24:E24"/>
    <mergeCell ref="G24:H24"/>
    <mergeCell ref="A25:B25"/>
    <mergeCell ref="D25:E25"/>
    <mergeCell ref="G25:H25"/>
    <mergeCell ref="A6:M6"/>
    <mergeCell ref="C1:M2"/>
    <mergeCell ref="C3:M4"/>
    <mergeCell ref="A17:B17"/>
    <mergeCell ref="A19:I19"/>
    <mergeCell ref="A18:I18"/>
  </mergeCells>
  <pageMargins left="0.75" right="0.75" top="1" bottom="1" header="0.5" footer="0.5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</vt:lpstr>
      <vt:lpstr>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2024-07-11T19:36:40Z</cp:lastPrinted>
  <dcterms:created xsi:type="dcterms:W3CDTF">2008-11-25T21:35:50Z</dcterms:created>
  <dcterms:modified xsi:type="dcterms:W3CDTF">2026-04-02T18:40:15Z</dcterms:modified>
</cp:coreProperties>
</file>